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flore.peretti-esquiv\Desktop\SAD\Nouveau dossier\DIFFUSION RELECTURE\POUR PUBLICATION\"/>
    </mc:Choice>
  </mc:AlternateContent>
  <xr:revisionPtr revIDLastSave="0" documentId="13_ncr:1_{2D33ADDF-268B-40F9-B9CB-45D11971E076}" xr6:coauthVersionLast="47" xr6:coauthVersionMax="47" xr10:uidLastSave="{00000000-0000-0000-0000-000000000000}"/>
  <bookViews>
    <workbookView xWindow="28680" yWindow="-120" windowWidth="29040" windowHeight="15720" activeTab="3" xr2:uid="{00000000-000D-0000-FFFF-FFFF00000000}"/>
  </bookViews>
  <sheets>
    <sheet name="TAUX TVA" sheetId="14" r:id="rId1"/>
    <sheet name="ACHATS AFFICHAGE" sheetId="10" r:id="rId2"/>
    <sheet name="ACHATS AUTRES MEDIAS" sheetId="12" r:id="rId3"/>
    <sheet name="DQE" sheetId="1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3" l="1"/>
  <c r="J10" i="13"/>
  <c r="J9" i="13"/>
  <c r="J8" i="13"/>
  <c r="J7" i="13"/>
  <c r="J6" i="13"/>
  <c r="J5" i="13"/>
  <c r="J4" i="13"/>
  <c r="H10" i="13"/>
  <c r="F9" i="13"/>
  <c r="F8" i="13"/>
  <c r="F7" i="13"/>
  <c r="F6" i="13"/>
  <c r="F5" i="13"/>
  <c r="F4" i="13"/>
  <c r="I4" i="13" s="1"/>
  <c r="L4" i="13" l="1"/>
  <c r="I5" i="13"/>
  <c r="L5" i="13" s="1"/>
  <c r="I6" i="13"/>
  <c r="L6" i="13" s="1"/>
  <c r="I7" i="13"/>
  <c r="L7" i="13" s="1"/>
  <c r="I8" i="13"/>
  <c r="L8" i="13" s="1"/>
  <c r="I9" i="13"/>
  <c r="L9" i="13" s="1"/>
  <c r="I10" i="13" l="1"/>
  <c r="H11" i="13" s="1"/>
  <c r="L10" i="13" l="1"/>
</calcChain>
</file>

<file path=xl/sharedStrings.xml><?xml version="1.0" encoding="utf-8"?>
<sst xmlns="http://schemas.openxmlformats.org/spreadsheetml/2006/main" count="47" uniqueCount="40">
  <si>
    <t>Affichage extérieur (4x3 ; 2m2 , arrière et flanc de bus...)</t>
  </si>
  <si>
    <t>Affichage extérieur</t>
  </si>
  <si>
    <t>TV</t>
  </si>
  <si>
    <t>Radio</t>
  </si>
  <si>
    <t>Affichage dans les cinémas (spots publicitaires)</t>
  </si>
  <si>
    <t>Prestations</t>
  </si>
  <si>
    <t>ACHATS D'AFFICHAGE NUMERIQUE OUTDOOR OU INDOOR</t>
  </si>
  <si>
    <t>ACHATS D'AFFICHAGE FIXE OUTDOOR OU INDOOR</t>
  </si>
  <si>
    <t>Honoraires achats d'espaces
Rémunération de l'agence media en %
(base de calcul : montant net HT de l'espace achete)*</t>
  </si>
  <si>
    <t>Remuneration de l'agence media en %
(base de calcul : montant net HT de l'espace acheté)*</t>
  </si>
  <si>
    <t>Presse écrite :
&gt; Spécialisée : professionnelle, syndicale, sectorielle, etc. (quelle que soit la zone géographique concernée)</t>
  </si>
  <si>
    <t>taux de TVA</t>
  </si>
  <si>
    <r>
      <t>Honoraires achat d'espace : Taux de rémunération de l'agence media en % du tarif net HT des achats d'espaces publicitaires effectués * (</t>
    </r>
    <r>
      <rPr>
        <b/>
        <u/>
        <sz val="10"/>
        <color rgb="FFFFFFFF"/>
        <rFont val="Marianne"/>
      </rPr>
      <t>issu du BPU</t>
    </r>
    <r>
      <rPr>
        <b/>
        <sz val="10"/>
        <color rgb="FFFFFFFF"/>
        <rFont val="Marianne"/>
      </rPr>
      <t>)</t>
    </r>
  </si>
  <si>
    <t>Affichage à l'intérieur des transports publics (gares maritimes, aéroports …)</t>
  </si>
  <si>
    <t>Autres frais techniques (ajustement de campagnes, modifications mineures de fichiers...)</t>
  </si>
  <si>
    <t>Sur devis</t>
  </si>
  <si>
    <t xml:space="preserve">Prestations </t>
  </si>
  <si>
    <t>PRESTATIONS</t>
  </si>
  <si>
    <t>*Les honoraires comprennent toutes les prestations techniques, charges, démarches et vérifications nécessaires jusqu’aux achats d'espace (y compris la réalisation et la gestion des ordres d'achats au nom du titulaire puis la facturation à l'ARS).</t>
  </si>
  <si>
    <t>Presse écrite :
&gt; Généraliste (presse quotidienne, presse hebdomadaire, presse magazine, presse gratuite, etc.)</t>
  </si>
  <si>
    <t xml:space="preserve">Annexe 1 Acte d'Engagement : Bordereau des prix unitaires
Marché public ARS971-02-2025 : Marché d'acquisition d'espaces publicitaires pour les campagnes d'interet genéral et/ou d'information, pilotées par l'agence de santé de Guadeloupe, St Martin, St Barthélemy
</t>
  </si>
  <si>
    <t>ACHATS D'ESPACES MEDIAS</t>
  </si>
  <si>
    <t>Base d'espaces achetés par campagne, en euros HT</t>
  </si>
  <si>
    <t>Montant total des honoraires  sur la durée du marché en euros HT</t>
  </si>
  <si>
    <t>Montant total des honoraires sur la durée du marché en euros TTC</t>
  </si>
  <si>
    <t>Quantités estimatives sur la durée du marché ( nombre de campagnes de communication)</t>
  </si>
  <si>
    <t>POUR INFORMATION - REGLES DE TVA APPLICABLES SUR LA GUADELOUPE ET EN FRANCE CONTINENTALE</t>
  </si>
  <si>
    <t>source : Guide TVA DGFIP</t>
  </si>
  <si>
    <t xml:space="preserve">Aucune ligne du BPU ne doit être modifiée ou supprimée.  Aucune ligne ne doit être ajoutée. Toutes les lignes doivent être obligatoirement complétées sous peine que l'offre soit déclarée irrégulière. </t>
  </si>
  <si>
    <t xml:space="preserve">Aucune ligne du BPU ne doit être modifiée ou supprimée. Aucune ligne ne doit être ajoutée. Toutes les lignes doivent être obligatoirement complétées sous peine que l'offre soit déclarée irrégulière. </t>
  </si>
  <si>
    <t>Affichage à l'intérieur des centres commerciaux, et tous les autres lieux de proximité (pharmacies et cabinets médicaux, écoles et lieux d’enseignement supérieur, salles cinéma, etc.)</t>
  </si>
  <si>
    <t>Affichage à l'intérieur des centres commerciaux, et tous les autres lieux de proximité (pharmacies et cabinets médicaux, écoles et lieux d’enseignement supérieur, etc …)</t>
  </si>
  <si>
    <t>Le candidat veillera à appliquer le taux de TVA en vigueur (BPU et DQE), au regard des prestations objets du marché</t>
  </si>
  <si>
    <t>SOUS TOTAL DQE</t>
  </si>
  <si>
    <t>Presse écrite
&gt; Spécialisée : professionnelle, syndicale, sectorielle, etc. (quelle que soit la zone géographique concernée)</t>
  </si>
  <si>
    <t>Presse écrite
&gt; Généraliste (presse quotidienne, presse hebdomadaire, presse magazine, presse gratuite, etc.)</t>
  </si>
  <si>
    <t>Affichage fixe extérieur ou intérieur (4x3 ; 2m2 , arrière et flanc de bus,(gares maritimes, aéroports, centres commerciaux, autres lieux de proximité...)</t>
  </si>
  <si>
    <t>TAUX DE TVA APPLIQUABLE DANS LE CADRE DU MARCHE
A RENSEIGNER PAR LE CANDIDAT</t>
  </si>
  <si>
    <t>Aucune ligne du DQE ne doit être modifiée ou supprimée. Aucune ligne ne doit être ajoutée sous peine que l'offre soit déclarée irrégulière. 
Toutes les lignes sont complétées automatiquement au vu des onglets précédents (y compris le taux de TVA).
Le candidat prévient l'acheteur de toute anomalie qu'il pourrait constater.</t>
  </si>
  <si>
    <t>TOTAL DQE ( en euros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</si>
</sst>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quot;€&quot;"/>
  </numFmts>
  <fonts count="25">
    <font>
      <sz val="10"/>
      <name val="Arial"/>
    </font>
    <font>
      <b/>
      <sz val="10"/>
      <name val="Arial"/>
      <family val="2"/>
    </font>
    <font>
      <sz val="10"/>
      <name val="Arial"/>
      <family val="2"/>
    </font>
    <font>
      <sz val="10"/>
      <color theme="1"/>
      <name val="Arial"/>
      <family val="2"/>
    </font>
    <font>
      <sz val="10"/>
      <name val="Arial"/>
      <family val="2"/>
    </font>
    <font>
      <sz val="10"/>
      <color theme="1"/>
      <name val="Marianne"/>
    </font>
    <font>
      <b/>
      <sz val="10"/>
      <color theme="1"/>
      <name val="Marianne"/>
    </font>
    <font>
      <b/>
      <sz val="12"/>
      <color theme="0"/>
      <name val="Marianne"/>
    </font>
    <font>
      <sz val="9"/>
      <name val="Marianne"/>
    </font>
    <font>
      <sz val="10"/>
      <name val="Marianne"/>
    </font>
    <font>
      <b/>
      <sz val="10"/>
      <color theme="0"/>
      <name val="Marianne"/>
    </font>
    <font>
      <sz val="11"/>
      <color theme="1"/>
      <name val="Marianne "/>
    </font>
    <font>
      <b/>
      <sz val="10"/>
      <name val="Marianne"/>
    </font>
    <font>
      <b/>
      <sz val="14"/>
      <color theme="0"/>
      <name val="Marianne"/>
      <family val="3"/>
    </font>
    <font>
      <b/>
      <sz val="10"/>
      <color theme="3" tint="-0.249977111117893"/>
      <name val="Marianne"/>
    </font>
    <font>
      <b/>
      <sz val="11"/>
      <color theme="0"/>
      <name val="Marianne"/>
      <family val="3"/>
    </font>
    <font>
      <b/>
      <sz val="12"/>
      <color theme="0"/>
      <name val="Marianne"/>
      <family val="3"/>
    </font>
    <font>
      <b/>
      <sz val="10"/>
      <color rgb="FFFFFFFF"/>
      <name val="Marianne"/>
    </font>
    <font>
      <b/>
      <u/>
      <sz val="10"/>
      <color rgb="FFFFFFFF"/>
      <name val="Marianne"/>
    </font>
    <font>
      <sz val="10"/>
      <color rgb="FF000000"/>
      <name val="Marianne"/>
    </font>
    <font>
      <sz val="10"/>
      <color theme="3" tint="-0.499984740745262"/>
      <name val="Marianne"/>
    </font>
    <font>
      <b/>
      <sz val="12"/>
      <name val="Arial"/>
      <family val="2"/>
    </font>
    <font>
      <b/>
      <sz val="11"/>
      <color rgb="FFFF0000"/>
      <name val="Arial"/>
      <family val="2"/>
    </font>
    <font>
      <b/>
      <sz val="10"/>
      <color rgb="FFFF0000"/>
      <name val="Arial"/>
      <family val="2"/>
    </font>
    <font>
      <b/>
      <sz val="12"/>
      <color rgb="FFFF0000"/>
      <name val="Arial"/>
      <family val="2"/>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499984740745262"/>
        <bgColor indexed="64"/>
      </patternFill>
    </fill>
    <fill>
      <patternFill patternType="solid">
        <fgColor rgb="FFB7B7B7"/>
        <bgColor rgb="FFB7B7B7"/>
      </patternFill>
    </fill>
    <fill>
      <patternFill patternType="solid">
        <fgColor theme="0"/>
        <bgColor theme="0"/>
      </patternFill>
    </fill>
    <fill>
      <patternFill patternType="solid">
        <fgColor theme="3"/>
        <bgColor theme="8"/>
      </patternFill>
    </fill>
    <fill>
      <patternFill patternType="solid">
        <fgColor theme="3"/>
        <bgColor indexed="64"/>
      </patternFill>
    </fill>
    <fill>
      <patternFill patternType="solid">
        <fgColor rgb="FF92D050"/>
        <bgColor theme="9"/>
      </patternFill>
    </fill>
    <fill>
      <patternFill patternType="solid">
        <fgColor rgb="FFFFFF00"/>
        <bgColor theme="0"/>
      </patternFill>
    </fill>
    <fill>
      <patternFill patternType="solid">
        <fgColor theme="6"/>
        <bgColor indexed="64"/>
      </patternFill>
    </fill>
    <fill>
      <patternFill patternType="solid">
        <fgColor them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bottom style="thin">
        <color indexed="64"/>
      </bottom>
      <diagonal/>
    </border>
    <border>
      <left/>
      <right style="thin">
        <color rgb="FF000000"/>
      </right>
      <top style="thin">
        <color indexed="64"/>
      </top>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9" fontId="4" fillId="0" borderId="0" applyFont="0" applyFill="0" applyBorder="0" applyAlignment="0" applyProtection="0"/>
  </cellStyleXfs>
  <cellXfs count="97">
    <xf numFmtId="0" fontId="0" fillId="0" borderId="0" xfId="0"/>
    <xf numFmtId="0" fontId="3" fillId="0" borderId="0" xfId="0" applyFont="1" applyBorder="1" applyAlignment="1">
      <alignment horizontal="left" wrapText="1"/>
    </xf>
    <xf numFmtId="0" fontId="9" fillId="0" borderId="0" xfId="0" applyFont="1"/>
    <xf numFmtId="0" fontId="5" fillId="0" borderId="2" xfId="0" applyFont="1" applyBorder="1" applyAlignment="1">
      <alignment horizontal="left" vertical="center" wrapText="1"/>
    </xf>
    <xf numFmtId="9" fontId="1" fillId="0" borderId="3" xfId="0" applyNumberFormat="1" applyFont="1" applyFill="1" applyBorder="1" applyAlignment="1">
      <alignment horizontal="center" vertical="center" wrapText="1"/>
    </xf>
    <xf numFmtId="0" fontId="0" fillId="0" borderId="0" xfId="0" applyAlignment="1">
      <alignment horizontal="center"/>
    </xf>
    <xf numFmtId="0" fontId="7" fillId="4" borderId="8"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13" fillId="2" borderId="0" xfId="0" applyFont="1" applyFill="1" applyAlignment="1">
      <alignment horizontal="center" vertical="center" wrapText="1"/>
    </xf>
    <xf numFmtId="0" fontId="0" fillId="2" borderId="0" xfId="0" applyFill="1" applyAlignment="1">
      <alignment horizontal="center"/>
    </xf>
    <xf numFmtId="0" fontId="15" fillId="2" borderId="0" xfId="0" applyFont="1" applyFill="1" applyAlignment="1">
      <alignment horizontal="center" vertical="center" wrapText="1"/>
    </xf>
    <xf numFmtId="0" fontId="0" fillId="2" borderId="0" xfId="0" applyFill="1"/>
    <xf numFmtId="0" fontId="17" fillId="7" borderId="16" xfId="0" applyFont="1" applyFill="1" applyBorder="1" applyAlignment="1">
      <alignment horizontal="left" vertical="center" wrapText="1"/>
    </xf>
    <xf numFmtId="0" fontId="17" fillId="7" borderId="12" xfId="0" applyFont="1" applyFill="1" applyBorder="1" applyAlignment="1">
      <alignment horizontal="left" vertical="center" wrapText="1"/>
    </xf>
    <xf numFmtId="0" fontId="17" fillId="7" borderId="13" xfId="0" applyFont="1" applyFill="1" applyBorder="1" applyAlignment="1">
      <alignment horizontal="center" vertical="center" wrapText="1"/>
    </xf>
    <xf numFmtId="0" fontId="10" fillId="8" borderId="15" xfId="0" applyFont="1" applyFill="1" applyBorder="1" applyAlignment="1">
      <alignment horizontal="center" vertical="center" wrapText="1"/>
    </xf>
    <xf numFmtId="0" fontId="5" fillId="5" borderId="6" xfId="0" applyFont="1" applyFill="1" applyBorder="1" applyAlignment="1">
      <alignment vertical="center"/>
    </xf>
    <xf numFmtId="0" fontId="5" fillId="5" borderId="10" xfId="0" applyFont="1" applyFill="1" applyBorder="1" applyAlignment="1">
      <alignment vertical="center"/>
    </xf>
    <xf numFmtId="0" fontId="5" fillId="5" borderId="18" xfId="0" applyFont="1" applyFill="1" applyBorder="1" applyAlignment="1">
      <alignment vertical="center"/>
    </xf>
    <xf numFmtId="0" fontId="5" fillId="6" borderId="1" xfId="0" applyFont="1" applyFill="1" applyBorder="1" applyAlignment="1">
      <alignment vertical="center" wrapText="1"/>
    </xf>
    <xf numFmtId="0" fontId="20" fillId="0" borderId="2" xfId="0" applyFont="1" applyBorder="1" applyAlignment="1">
      <alignment horizontal="left" vertical="center" wrapText="1"/>
    </xf>
    <xf numFmtId="0" fontId="7" fillId="4" borderId="19"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5" borderId="24" xfId="0" applyFont="1" applyFill="1" applyBorder="1" applyAlignment="1">
      <alignment vertical="center"/>
    </xf>
    <xf numFmtId="0" fontId="21" fillId="3" borderId="25" xfId="0" applyFont="1" applyFill="1" applyBorder="1"/>
    <xf numFmtId="0" fontId="21" fillId="3" borderId="26" xfId="0" applyFont="1" applyFill="1" applyBorder="1"/>
    <xf numFmtId="0" fontId="21" fillId="3" borderId="27" xfId="0" applyFont="1" applyFill="1" applyBorder="1"/>
    <xf numFmtId="0" fontId="0" fillId="3" borderId="26" xfId="0" applyFill="1" applyBorder="1"/>
    <xf numFmtId="0" fontId="0" fillId="3" borderId="27" xfId="0" applyFill="1" applyBorder="1"/>
    <xf numFmtId="0" fontId="1" fillId="3" borderId="25" xfId="0" applyFont="1" applyFill="1" applyBorder="1"/>
    <xf numFmtId="0" fontId="1" fillId="3" borderId="26" xfId="0" applyFont="1" applyFill="1" applyBorder="1"/>
    <xf numFmtId="0" fontId="1" fillId="3" borderId="27" xfId="0" applyFont="1" applyFill="1" applyBorder="1"/>
    <xf numFmtId="0" fontId="6" fillId="2" borderId="1" xfId="0" applyNumberFormat="1" applyFont="1" applyFill="1" applyBorder="1" applyAlignment="1">
      <alignment horizontal="center" vertical="center" wrapText="1"/>
    </xf>
    <xf numFmtId="165" fontId="6"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10" fontId="5" fillId="3" borderId="1" xfId="0" applyNumberFormat="1" applyFont="1" applyFill="1" applyBorder="1" applyAlignment="1">
      <alignment horizontal="center" vertical="center" wrapText="1"/>
    </xf>
    <xf numFmtId="10" fontId="19" fillId="3" borderId="1" xfId="0" applyNumberFormat="1" applyFont="1" applyFill="1" applyBorder="1" applyAlignment="1">
      <alignment horizontal="center" vertical="center" wrapText="1"/>
    </xf>
    <xf numFmtId="10" fontId="5" fillId="10"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xf>
    <xf numFmtId="165" fontId="6" fillId="3" borderId="1" xfId="0" applyNumberFormat="1" applyFont="1" applyFill="1" applyBorder="1" applyAlignment="1">
      <alignment horizontal="center" vertical="center" wrapText="1"/>
    </xf>
    <xf numFmtId="165" fontId="6" fillId="3" borderId="1" xfId="0" applyNumberFormat="1" applyFont="1" applyFill="1" applyBorder="1" applyAlignment="1">
      <alignment horizontal="center" vertical="center"/>
    </xf>
    <xf numFmtId="10" fontId="5" fillId="3"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wrapText="1"/>
    </xf>
    <xf numFmtId="0" fontId="5" fillId="2" borderId="2" xfId="0" applyFont="1" applyFill="1" applyBorder="1" applyAlignment="1">
      <alignment vertical="center" wrapText="1"/>
    </xf>
    <xf numFmtId="0" fontId="5" fillId="2" borderId="1" xfId="0" applyFont="1" applyFill="1" applyBorder="1" applyAlignment="1">
      <alignment vertical="center" wrapText="1"/>
    </xf>
    <xf numFmtId="0" fontId="22" fillId="0" borderId="25" xfId="0" applyFont="1" applyBorder="1" applyAlignment="1">
      <alignment vertical="center"/>
    </xf>
    <xf numFmtId="0" fontId="22" fillId="0" borderId="26" xfId="0" applyFont="1" applyBorder="1" applyAlignment="1">
      <alignment vertical="center"/>
    </xf>
    <xf numFmtId="0" fontId="8" fillId="0" borderId="0" xfId="0" applyFont="1" applyBorder="1" applyAlignment="1">
      <alignment wrapText="1"/>
    </xf>
    <xf numFmtId="0" fontId="7" fillId="4" borderId="31" xfId="0" applyFont="1" applyFill="1" applyBorder="1" applyAlignment="1">
      <alignment vertical="center" wrapText="1"/>
    </xf>
    <xf numFmtId="0" fontId="7" fillId="4" borderId="32" xfId="0" applyFont="1" applyFill="1" applyBorder="1" applyAlignment="1">
      <alignment vertical="center" wrapText="1"/>
    </xf>
    <xf numFmtId="0" fontId="14" fillId="2" borderId="33" xfId="0" applyFont="1" applyFill="1" applyBorder="1" applyAlignment="1">
      <alignment vertical="center"/>
    </xf>
    <xf numFmtId="0" fontId="14" fillId="2" borderId="34" xfId="0" applyFont="1" applyFill="1" applyBorder="1" applyAlignment="1">
      <alignment vertical="center"/>
    </xf>
    <xf numFmtId="0" fontId="14" fillId="2" borderId="35" xfId="0" applyFont="1" applyFill="1" applyBorder="1" applyAlignment="1">
      <alignment vertical="center"/>
    </xf>
    <xf numFmtId="164" fontId="11" fillId="2" borderId="3" xfId="2" applyNumberFormat="1" applyFont="1" applyFill="1" applyBorder="1" applyAlignment="1">
      <alignment horizontal="center" vertical="center"/>
    </xf>
    <xf numFmtId="164" fontId="11" fillId="2" borderId="36" xfId="2" applyNumberFormat="1" applyFont="1" applyFill="1" applyBorder="1" applyAlignment="1">
      <alignment horizontal="center" vertical="center"/>
    </xf>
    <xf numFmtId="3" fontId="9" fillId="2" borderId="28" xfId="0" applyNumberFormat="1" applyFont="1" applyFill="1" applyBorder="1" applyAlignment="1">
      <alignment horizontal="center" vertical="center" wrapText="1"/>
    </xf>
    <xf numFmtId="165" fontId="9" fillId="2" borderId="28" xfId="0" applyNumberFormat="1" applyFont="1" applyFill="1" applyBorder="1" applyAlignment="1">
      <alignment horizontal="center" vertical="center" wrapText="1"/>
    </xf>
    <xf numFmtId="0" fontId="0" fillId="0" borderId="0" xfId="0" applyBorder="1" applyAlignment="1"/>
    <xf numFmtId="10" fontId="1" fillId="0" borderId="19" xfId="2" applyNumberFormat="1" applyFont="1" applyBorder="1" applyAlignment="1">
      <alignment horizontal="center" vertical="center"/>
    </xf>
    <xf numFmtId="0" fontId="23" fillId="0" borderId="25" xfId="0" applyFont="1" applyBorder="1" applyAlignment="1">
      <alignment horizontal="center" vertical="center" wrapText="1"/>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22" fillId="0" borderId="25" xfId="0" applyFont="1" applyBorder="1" applyAlignment="1">
      <alignment horizontal="center" vertical="center"/>
    </xf>
    <xf numFmtId="0" fontId="22" fillId="0" borderId="27" xfId="0" applyFont="1" applyBorder="1" applyAlignment="1">
      <alignment horizontal="center" vertical="center"/>
    </xf>
    <xf numFmtId="0" fontId="6" fillId="0" borderId="0" xfId="0" applyFont="1" applyFill="1" applyBorder="1" applyAlignment="1">
      <alignment horizontal="left" vertical="center" wrapText="1"/>
    </xf>
    <xf numFmtId="0" fontId="8" fillId="0" borderId="0" xfId="0" applyFont="1" applyBorder="1" applyAlignment="1">
      <alignment vertical="center" wrapText="1"/>
    </xf>
    <xf numFmtId="0" fontId="16" fillId="4" borderId="0" xfId="0" applyFont="1" applyFill="1" applyAlignment="1">
      <alignment horizontal="center" vertical="center" wrapText="1"/>
    </xf>
    <xf numFmtId="0" fontId="14" fillId="0" borderId="5"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2" fillId="0" borderId="0" xfId="0" applyFont="1" applyBorder="1" applyAlignment="1">
      <alignment horizont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15" fillId="4" borderId="0" xfId="0" applyFont="1" applyFill="1" applyAlignment="1">
      <alignment horizontal="center" vertical="center" wrapText="1"/>
    </xf>
    <xf numFmtId="10" fontId="5" fillId="3" borderId="1" xfId="0" applyNumberFormat="1" applyFont="1" applyFill="1" applyBorder="1" applyAlignment="1">
      <alignment horizontal="center"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xf>
    <xf numFmtId="0" fontId="24" fillId="0" borderId="27" xfId="0" applyFont="1" applyBorder="1" applyAlignment="1">
      <alignment horizontal="center" vertical="center"/>
    </xf>
    <xf numFmtId="9" fontId="6" fillId="2" borderId="23" xfId="0" applyNumberFormat="1" applyFont="1" applyFill="1" applyBorder="1" applyAlignment="1">
      <alignment horizontal="center" vertical="center" wrapText="1"/>
    </xf>
    <xf numFmtId="9" fontId="6" fillId="2" borderId="22" xfId="0" applyNumberFormat="1" applyFont="1" applyFill="1" applyBorder="1" applyAlignment="1">
      <alignment horizontal="center" vertical="center" wrapText="1"/>
    </xf>
    <xf numFmtId="0" fontId="17" fillId="7" borderId="1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2" fillId="9" borderId="11" xfId="0" applyFont="1" applyFill="1" applyBorder="1" applyAlignment="1">
      <alignment horizontal="left" vertical="center"/>
    </xf>
    <xf numFmtId="0" fontId="12" fillId="9" borderId="0" xfId="0" applyFont="1" applyFill="1" applyBorder="1" applyAlignment="1">
      <alignment horizontal="left" vertical="center"/>
    </xf>
    <xf numFmtId="0" fontId="5" fillId="5" borderId="6" xfId="0" applyFont="1" applyFill="1" applyBorder="1" applyAlignment="1">
      <alignment horizontal="center" vertical="center"/>
    </xf>
    <xf numFmtId="0" fontId="5" fillId="5" borderId="17" xfId="0" applyFont="1" applyFill="1" applyBorder="1" applyAlignment="1">
      <alignment horizontal="center" vertical="center"/>
    </xf>
    <xf numFmtId="165" fontId="6" fillId="11" borderId="23" xfId="0" applyNumberFormat="1" applyFont="1" applyFill="1" applyBorder="1" applyAlignment="1">
      <alignment horizontal="center" vertical="center" wrapText="1"/>
    </xf>
    <xf numFmtId="165" fontId="6" fillId="11" borderId="22" xfId="0" applyNumberFormat="1" applyFont="1" applyFill="1" applyBorder="1" applyAlignment="1">
      <alignment horizontal="center" vertical="center" wrapText="1"/>
    </xf>
    <xf numFmtId="10" fontId="6" fillId="11" borderId="1" xfId="0" applyNumberFormat="1" applyFont="1" applyFill="1" applyBorder="1" applyAlignment="1">
      <alignment horizontal="center" vertical="center" wrapText="1"/>
    </xf>
    <xf numFmtId="165" fontId="6" fillId="12" borderId="1" xfId="0" applyNumberFormat="1" applyFont="1" applyFill="1" applyBorder="1" applyAlignment="1">
      <alignment horizontal="center" vertical="center"/>
    </xf>
  </cellXfs>
  <cellStyles count="3">
    <cellStyle name="Normal" xfId="0" builtinId="0"/>
    <cellStyle name="Normal 2" xfId="1" xr:uid="{00000000-0005-0000-0000-000001000000}"/>
    <cellStyle name="Pourcentage" xfId="2" builtinId="5"/>
  </cellStyles>
  <dxfs count="0"/>
  <tableStyles count="0" defaultTableStyle="TableStyleMedium9" defaultPivotStyle="PivotStyleLight16"/>
  <colors>
    <mruColors>
      <color rgb="FFFFFFCC"/>
      <color rgb="FF000091"/>
      <color rgb="FF000093"/>
      <color rgb="FF2929FF"/>
      <color rgb="FF99CCFF"/>
      <color rgb="FFF9FCD0"/>
      <color rgb="FFF9E5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7</xdr:row>
      <xdr:rowOff>0</xdr:rowOff>
    </xdr:from>
    <xdr:to>
      <xdr:col>14</xdr:col>
      <xdr:colOff>243840</xdr:colOff>
      <xdr:row>32</xdr:row>
      <xdr:rowOff>19050</xdr:rowOff>
    </xdr:to>
    <xdr:pic>
      <xdr:nvPicPr>
        <xdr:cNvPr id="2" name="Image 2">
          <a:extLst>
            <a:ext uri="{FF2B5EF4-FFF2-40B4-BE49-F238E27FC236}">
              <a16:creationId xmlns:a16="http://schemas.microsoft.com/office/drawing/2014/main" id="{1E8FFF5F-DA37-47C0-B411-BF871EC691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1150" y="1238250"/>
          <a:ext cx="7362825" cy="4714875"/>
        </a:xfrm>
        <a:prstGeom prst="rect">
          <a:avLst/>
        </a:prstGeom>
        <a:solidFill>
          <a:srgbClr val="FFFF00"/>
        </a:solidFill>
        <a:ln w="12700">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161925</xdr:colOff>
      <xdr:row>78</xdr:row>
      <xdr:rowOff>133350</xdr:rowOff>
    </xdr:from>
    <xdr:ext cx="3895725" cy="1571625"/>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3971925" y="11982450"/>
          <a:ext cx="3895725" cy="15716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100">
              <a:latin typeface="Marianne" panose="02000000000000000000" pitchFamily="50" charset="0"/>
            </a:rPr>
            <a:t>Signature</a:t>
          </a:r>
          <a:r>
            <a:rPr lang="fr-FR" sz="1100" baseline="0">
              <a:latin typeface="Marianne" panose="02000000000000000000" pitchFamily="50" charset="0"/>
            </a:rPr>
            <a:t> </a:t>
          </a:r>
          <a:r>
            <a:rPr lang="fr-FR" sz="1100" b="1" baseline="0">
              <a:latin typeface="Marianne" panose="02000000000000000000" pitchFamily="50" charset="0"/>
            </a:rPr>
            <a:t>et </a:t>
          </a:r>
          <a:r>
            <a:rPr lang="fr-FR" sz="1100" b="0" baseline="0">
              <a:latin typeface="Marianne" panose="02000000000000000000" pitchFamily="50" charset="0"/>
            </a:rPr>
            <a:t>cachet de l'entreprise</a:t>
          </a: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r>
            <a:rPr lang="fr-FR" sz="1100" b="0" baseline="0">
              <a:latin typeface="Marianne" panose="02000000000000000000" pitchFamily="50" charset="0"/>
            </a:rPr>
            <a:t>Date : </a:t>
          </a:r>
          <a:endParaRPr lang="fr-FR" sz="1100">
            <a:latin typeface="Marianne" panose="02000000000000000000" pitchFamily="50" charset="0"/>
          </a:endParaRPr>
        </a:p>
      </xdr:txBody>
    </xdr:sp>
    <xdr:clientData/>
  </xdr:oneCellAnchor>
  <xdr:oneCellAnchor>
    <xdr:from>
      <xdr:col>3</xdr:col>
      <xdr:colOff>740709</xdr:colOff>
      <xdr:row>15</xdr:row>
      <xdr:rowOff>25213</xdr:rowOff>
    </xdr:from>
    <xdr:ext cx="3895725" cy="1571625"/>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3026709" y="12321988"/>
          <a:ext cx="3895725" cy="1571625"/>
        </a:xfrm>
        <a:prstGeom prst="rect">
          <a:avLst/>
        </a:prstGeom>
        <a:solidFill>
          <a:schemeClr val="bg1">
            <a:lumMod val="7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000">
              <a:latin typeface="Marianne" panose="02000000000000000000" pitchFamily="50" charset="0"/>
            </a:rPr>
            <a:t>Signature</a:t>
          </a:r>
          <a:r>
            <a:rPr lang="fr-FR" sz="1000" baseline="0">
              <a:latin typeface="Marianne" panose="02000000000000000000" pitchFamily="50" charset="0"/>
            </a:rPr>
            <a:t> </a:t>
          </a:r>
          <a:r>
            <a:rPr lang="fr-FR" sz="1000" b="1" baseline="0">
              <a:latin typeface="Marianne" panose="02000000000000000000" pitchFamily="50" charset="0"/>
            </a:rPr>
            <a:t>et </a:t>
          </a:r>
          <a:r>
            <a:rPr lang="fr-FR" sz="1000" b="0" baseline="0">
              <a:latin typeface="Marianne" panose="02000000000000000000" pitchFamily="50" charset="0"/>
            </a:rPr>
            <a:t>cachet de l'entreprise</a:t>
          </a: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r>
            <a:rPr lang="fr-FR" sz="1000" b="0" baseline="0">
              <a:latin typeface="Marianne" panose="02000000000000000000" pitchFamily="50" charset="0"/>
            </a:rPr>
            <a:t>Date : </a:t>
          </a:r>
          <a:endParaRPr lang="fr-FR" sz="1000">
            <a:latin typeface="Marianne" panose="02000000000000000000" pitchFamily="50" charset="0"/>
          </a:endParaRPr>
        </a:p>
      </xdr:txBody>
    </xdr:sp>
    <xdr:clientData/>
  </xdr:oneCellAnchor>
  <xdr:oneCellAnchor>
    <xdr:from>
      <xdr:col>6</xdr:col>
      <xdr:colOff>0</xdr:colOff>
      <xdr:row>14</xdr:row>
      <xdr:rowOff>0</xdr:rowOff>
    </xdr:from>
    <xdr:ext cx="184731" cy="264560"/>
    <xdr:sp macro="" textlink="">
      <xdr:nvSpPr>
        <xdr:cNvPr id="7" name="ZoneTexte 6">
          <a:extLst>
            <a:ext uri="{FF2B5EF4-FFF2-40B4-BE49-F238E27FC236}">
              <a16:creationId xmlns:a16="http://schemas.microsoft.com/office/drawing/2014/main" id="{00000000-0008-0000-0100-000007000000}"/>
            </a:ext>
          </a:extLst>
        </xdr:cNvPr>
        <xdr:cNvSpPr txBox="1"/>
      </xdr:nvSpPr>
      <xdr:spPr>
        <a:xfrm>
          <a:off x="11720232" y="1197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68</xdr:row>
      <xdr:rowOff>133350</xdr:rowOff>
    </xdr:from>
    <xdr:ext cx="3895725" cy="1571625"/>
    <xdr:sp macro="" textlink="">
      <xdr:nvSpPr>
        <xdr:cNvPr id="3" name="ZoneTexte 2">
          <a:extLst>
            <a:ext uri="{FF2B5EF4-FFF2-40B4-BE49-F238E27FC236}">
              <a16:creationId xmlns:a16="http://schemas.microsoft.com/office/drawing/2014/main" id="{00000000-0008-0000-0300-000003000000}"/>
            </a:ext>
          </a:extLst>
        </xdr:cNvPr>
        <xdr:cNvSpPr txBox="1"/>
      </xdr:nvSpPr>
      <xdr:spPr>
        <a:xfrm>
          <a:off x="8953500" y="13058775"/>
          <a:ext cx="3895725" cy="15716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100">
              <a:latin typeface="Marianne" panose="02000000000000000000" pitchFamily="50" charset="0"/>
            </a:rPr>
            <a:t>Signature</a:t>
          </a:r>
          <a:r>
            <a:rPr lang="fr-FR" sz="1100" baseline="0">
              <a:latin typeface="Marianne" panose="02000000000000000000" pitchFamily="50" charset="0"/>
            </a:rPr>
            <a:t> </a:t>
          </a:r>
          <a:r>
            <a:rPr lang="fr-FR" sz="1100" b="1" baseline="0">
              <a:latin typeface="Marianne" panose="02000000000000000000" pitchFamily="50" charset="0"/>
            </a:rPr>
            <a:t>et </a:t>
          </a:r>
          <a:r>
            <a:rPr lang="fr-FR" sz="1100" b="0" baseline="0">
              <a:latin typeface="Marianne" panose="02000000000000000000" pitchFamily="50" charset="0"/>
            </a:rPr>
            <a:t>cachet de l'entreprise</a:t>
          </a: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r>
            <a:rPr lang="fr-FR" sz="1100" b="0" baseline="0">
              <a:latin typeface="Marianne" panose="02000000000000000000" pitchFamily="50" charset="0"/>
            </a:rPr>
            <a:t>Date : </a:t>
          </a:r>
          <a:endParaRPr lang="fr-FR" sz="1100">
            <a:latin typeface="Marianne" panose="02000000000000000000" pitchFamily="50" charset="0"/>
          </a:endParaRPr>
        </a:p>
      </xdr:txBody>
    </xdr:sp>
    <xdr:clientData/>
  </xdr:oneCellAnchor>
  <xdr:oneCellAnchor>
    <xdr:from>
      <xdr:col>6</xdr:col>
      <xdr:colOff>0</xdr:colOff>
      <xdr:row>68</xdr:row>
      <xdr:rowOff>133350</xdr:rowOff>
    </xdr:from>
    <xdr:ext cx="3895725" cy="1571625"/>
    <xdr:sp macro="" textlink="">
      <xdr:nvSpPr>
        <xdr:cNvPr id="5" name="ZoneTexte 4">
          <a:extLst>
            <a:ext uri="{FF2B5EF4-FFF2-40B4-BE49-F238E27FC236}">
              <a16:creationId xmlns:a16="http://schemas.microsoft.com/office/drawing/2014/main" id="{00000000-0008-0000-0300-000005000000}"/>
            </a:ext>
          </a:extLst>
        </xdr:cNvPr>
        <xdr:cNvSpPr txBox="1"/>
      </xdr:nvSpPr>
      <xdr:spPr>
        <a:xfrm>
          <a:off x="10591800" y="14306550"/>
          <a:ext cx="3895725" cy="15716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100">
              <a:latin typeface="Marianne" panose="02000000000000000000" pitchFamily="50" charset="0"/>
            </a:rPr>
            <a:t>Signature</a:t>
          </a:r>
          <a:r>
            <a:rPr lang="fr-FR" sz="1100" baseline="0">
              <a:latin typeface="Marianne" panose="02000000000000000000" pitchFamily="50" charset="0"/>
            </a:rPr>
            <a:t> </a:t>
          </a:r>
          <a:r>
            <a:rPr lang="fr-FR" sz="1100" b="1" baseline="0">
              <a:latin typeface="Marianne" panose="02000000000000000000" pitchFamily="50" charset="0"/>
            </a:rPr>
            <a:t>et </a:t>
          </a:r>
          <a:r>
            <a:rPr lang="fr-FR" sz="1100" b="0" baseline="0">
              <a:latin typeface="Marianne" panose="02000000000000000000" pitchFamily="50" charset="0"/>
            </a:rPr>
            <a:t>cachet de l'entreprise</a:t>
          </a: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r>
            <a:rPr lang="fr-FR" sz="1100" b="0" baseline="0">
              <a:latin typeface="Marianne" panose="02000000000000000000" pitchFamily="50" charset="0"/>
            </a:rPr>
            <a:t>Date : </a:t>
          </a:r>
          <a:endParaRPr lang="fr-FR" sz="1100">
            <a:latin typeface="Marianne" panose="02000000000000000000" pitchFamily="50" charset="0"/>
          </a:endParaRPr>
        </a:p>
      </xdr:txBody>
    </xdr:sp>
    <xdr:clientData/>
  </xdr:oneCellAnchor>
  <xdr:oneCellAnchor>
    <xdr:from>
      <xdr:col>3</xdr:col>
      <xdr:colOff>729503</xdr:colOff>
      <xdr:row>13</xdr:row>
      <xdr:rowOff>47624</xdr:rowOff>
    </xdr:from>
    <xdr:ext cx="3895725" cy="1571625"/>
    <xdr:sp macro="" textlink="">
      <xdr:nvSpPr>
        <xdr:cNvPr id="7" name="ZoneTexte 6">
          <a:extLst>
            <a:ext uri="{FF2B5EF4-FFF2-40B4-BE49-F238E27FC236}">
              <a16:creationId xmlns:a16="http://schemas.microsoft.com/office/drawing/2014/main" id="{00000000-0008-0000-0300-000007000000}"/>
            </a:ext>
          </a:extLst>
        </xdr:cNvPr>
        <xdr:cNvSpPr txBox="1"/>
      </xdr:nvSpPr>
      <xdr:spPr>
        <a:xfrm>
          <a:off x="3015503" y="6748742"/>
          <a:ext cx="3895725" cy="1571625"/>
        </a:xfrm>
        <a:prstGeom prst="rect">
          <a:avLst/>
        </a:prstGeom>
        <a:solidFill>
          <a:schemeClr val="bg1">
            <a:lumMod val="7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000">
              <a:latin typeface="Marianne" panose="02000000000000000000" pitchFamily="50" charset="0"/>
            </a:rPr>
            <a:t>Signature</a:t>
          </a:r>
          <a:r>
            <a:rPr lang="fr-FR" sz="1000" baseline="0">
              <a:latin typeface="Marianne" panose="02000000000000000000" pitchFamily="50" charset="0"/>
            </a:rPr>
            <a:t> </a:t>
          </a:r>
          <a:r>
            <a:rPr lang="fr-FR" sz="1000" b="1" baseline="0">
              <a:latin typeface="Marianne" panose="02000000000000000000" pitchFamily="50" charset="0"/>
            </a:rPr>
            <a:t>et </a:t>
          </a:r>
          <a:r>
            <a:rPr lang="fr-FR" sz="1000" b="0" baseline="0">
              <a:latin typeface="Marianne" panose="02000000000000000000" pitchFamily="50" charset="0"/>
            </a:rPr>
            <a:t>cachet de l'entreprise</a:t>
          </a: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r>
            <a:rPr lang="fr-FR" sz="1000" b="0" baseline="0">
              <a:latin typeface="Marianne" panose="02000000000000000000" pitchFamily="50" charset="0"/>
            </a:rPr>
            <a:t>Date : </a:t>
          </a:r>
          <a:endParaRPr lang="fr-FR" sz="1000">
            <a:latin typeface="Marianne" panose="02000000000000000000" pitchFamily="50" charset="0"/>
          </a:endParaRPr>
        </a:p>
      </xdr:txBody>
    </xdr:sp>
    <xdr:clientData/>
  </xdr:oneCellAnchor>
  <xdr:oneCellAnchor>
    <xdr:from>
      <xdr:col>6</xdr:col>
      <xdr:colOff>1109382</xdr:colOff>
      <xdr:row>11</xdr:row>
      <xdr:rowOff>0</xdr:rowOff>
    </xdr:from>
    <xdr:ext cx="184731" cy="264560"/>
    <xdr:sp macro="" textlink="">
      <xdr:nvSpPr>
        <xdr:cNvPr id="8" name="ZoneTexte 7">
          <a:extLst>
            <a:ext uri="{FF2B5EF4-FFF2-40B4-BE49-F238E27FC236}">
              <a16:creationId xmlns:a16="http://schemas.microsoft.com/office/drawing/2014/main" id="{00000000-0008-0000-0300-000008000000}"/>
            </a:ext>
          </a:extLst>
        </xdr:cNvPr>
        <xdr:cNvSpPr txBox="1"/>
      </xdr:nvSpPr>
      <xdr:spPr>
        <a:xfrm>
          <a:off x="12948957" y="439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xdr:row>
      <xdr:rowOff>85724</xdr:rowOff>
    </xdr:from>
    <xdr:ext cx="2971800" cy="1095376"/>
    <xdr:sp macro="" textlink="">
      <xdr:nvSpPr>
        <xdr:cNvPr id="2" name="ZoneTexte 1">
          <a:extLst>
            <a:ext uri="{FF2B5EF4-FFF2-40B4-BE49-F238E27FC236}">
              <a16:creationId xmlns:a16="http://schemas.microsoft.com/office/drawing/2014/main" id="{00000000-0008-0000-0400-000002000000}"/>
            </a:ext>
          </a:extLst>
        </xdr:cNvPr>
        <xdr:cNvSpPr txBox="1"/>
      </xdr:nvSpPr>
      <xdr:spPr>
        <a:xfrm>
          <a:off x="0" y="1914524"/>
          <a:ext cx="2971800" cy="1095376"/>
        </a:xfrm>
        <a:prstGeom prst="rect">
          <a:avLst/>
        </a:prstGeom>
        <a:noFill/>
        <a:ln>
          <a:solidFill>
            <a:schemeClr val="tx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fr-FR" sz="1100" b="1">
              <a:solidFill>
                <a:srgbClr val="FF0000"/>
              </a:solidFill>
            </a:rPr>
            <a:t>Le DQE n'a pas de valeur contractuelle. Le candidat remplira les cases en jaune en fonction des leviers préconisés, en appliquant les taux de rémunération proposés dans le BPU</a:t>
          </a:r>
          <a:r>
            <a:rPr lang="fr-FR" sz="1100"/>
            <a:t>.</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4D1B-C765-44CE-B2FA-B4CACF0DF336}">
  <dimension ref="E1:U28"/>
  <sheetViews>
    <sheetView workbookViewId="0">
      <selection activeCell="R23" sqref="R23"/>
    </sheetView>
  </sheetViews>
  <sheetFormatPr baseColWidth="10" defaultRowHeight="13.2"/>
  <sheetData>
    <row r="1" spans="5:21" ht="13.8" thickBot="1"/>
    <row r="2" spans="5:21" ht="16.2" thickBot="1">
      <c r="E2" s="26" t="s">
        <v>32</v>
      </c>
      <c r="F2" s="27"/>
      <c r="G2" s="26"/>
      <c r="H2" s="27"/>
      <c r="I2" s="27"/>
      <c r="J2" s="27"/>
      <c r="K2" s="27"/>
      <c r="L2" s="27"/>
      <c r="M2" s="27"/>
      <c r="N2" s="28"/>
      <c r="O2" s="29"/>
      <c r="P2" s="29"/>
      <c r="Q2" s="30"/>
    </row>
    <row r="4" spans="5:21" ht="13.8" thickBot="1"/>
    <row r="5" spans="5:21" ht="13.8" thickBot="1">
      <c r="E5" s="31" t="s">
        <v>26</v>
      </c>
      <c r="F5" s="32"/>
      <c r="G5" s="32"/>
      <c r="H5" s="32"/>
      <c r="I5" s="32"/>
      <c r="J5" s="32"/>
      <c r="K5" s="32"/>
      <c r="L5" s="33"/>
      <c r="M5" s="30"/>
    </row>
    <row r="10" spans="5:21">
      <c r="P10" t="s">
        <v>27</v>
      </c>
    </row>
    <row r="15" spans="5:21" ht="13.8" thickBot="1"/>
    <row r="16" spans="5:21" ht="33.6" customHeight="1" thickBot="1">
      <c r="Q16" s="63" t="s">
        <v>37</v>
      </c>
      <c r="R16" s="64"/>
      <c r="S16" s="64"/>
      <c r="T16" s="64"/>
      <c r="U16" s="65"/>
    </row>
    <row r="17" spans="17:21" ht="13.8" thickBot="1"/>
    <row r="18" spans="17:21" ht="13.8" thickBot="1">
      <c r="Q18" s="61"/>
      <c r="R18" s="61"/>
      <c r="S18" s="62">
        <v>0</v>
      </c>
      <c r="T18" s="61"/>
      <c r="U18" s="61"/>
    </row>
    <row r="28" spans="17:21" ht="25.2" customHeight="1"/>
  </sheetData>
  <mergeCells count="1">
    <mergeCell ref="Q16:U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E1:I30"/>
  <sheetViews>
    <sheetView showGridLines="0" topLeftCell="A3" zoomScale="85" zoomScaleNormal="85" workbookViewId="0">
      <selection activeCell="F16" sqref="F16"/>
    </sheetView>
  </sheetViews>
  <sheetFormatPr baseColWidth="10" defaultRowHeight="13.2"/>
  <cols>
    <col min="5" max="5" width="99.5546875" customWidth="1"/>
    <col min="6" max="6" width="84.6640625" style="5" customWidth="1"/>
    <col min="9" max="9" width="8.6640625" customWidth="1"/>
  </cols>
  <sheetData>
    <row r="1" spans="5:9" ht="91.95" customHeight="1">
      <c r="E1" s="70" t="s">
        <v>20</v>
      </c>
      <c r="F1" s="70"/>
      <c r="G1" s="70"/>
      <c r="H1" s="70"/>
      <c r="I1" s="70"/>
    </row>
    <row r="2" spans="5:9" s="12" customFormat="1" ht="23.4" customHeight="1" thickBot="1">
      <c r="E2" s="11"/>
      <c r="F2" s="11"/>
      <c r="G2" s="11"/>
      <c r="H2" s="11"/>
      <c r="I2" s="11"/>
    </row>
    <row r="3" spans="5:9" s="10" customFormat="1" ht="109.2" customHeight="1" thickBot="1">
      <c r="E3" s="6" t="s">
        <v>16</v>
      </c>
      <c r="F3" s="22" t="s">
        <v>8</v>
      </c>
      <c r="G3" s="9"/>
      <c r="H3" s="9"/>
      <c r="I3" s="9"/>
    </row>
    <row r="4" spans="5:9" ht="15" customHeight="1">
      <c r="E4" s="71" t="s">
        <v>7</v>
      </c>
      <c r="F4" s="72"/>
    </row>
    <row r="5" spans="5:9" ht="24" customHeight="1">
      <c r="E5" s="7" t="s">
        <v>0</v>
      </c>
      <c r="F5" s="4">
        <v>0</v>
      </c>
    </row>
    <row r="6" spans="5:9" ht="36" customHeight="1">
      <c r="E6" s="21" t="s">
        <v>13</v>
      </c>
      <c r="F6" s="4">
        <v>0</v>
      </c>
    </row>
    <row r="7" spans="5:9" ht="31.2">
      <c r="E7" s="8" t="s">
        <v>30</v>
      </c>
      <c r="F7" s="4">
        <v>0</v>
      </c>
    </row>
    <row r="8" spans="5:9" ht="15.6">
      <c r="E8" s="73" t="s">
        <v>6</v>
      </c>
      <c r="F8" s="74"/>
    </row>
    <row r="9" spans="5:9" ht="15.6">
      <c r="E9" s="7" t="s">
        <v>1</v>
      </c>
      <c r="F9" s="4">
        <v>0</v>
      </c>
    </row>
    <row r="10" spans="5:9" ht="15.6">
      <c r="E10" s="3" t="s">
        <v>13</v>
      </c>
      <c r="F10" s="4">
        <v>0</v>
      </c>
    </row>
    <row r="11" spans="5:9" ht="31.2">
      <c r="E11" s="3" t="s">
        <v>31</v>
      </c>
      <c r="F11" s="4">
        <v>0</v>
      </c>
    </row>
    <row r="12" spans="5:9" ht="15.6">
      <c r="E12" s="3" t="s">
        <v>4</v>
      </c>
      <c r="F12" s="4">
        <v>0</v>
      </c>
    </row>
    <row r="13" spans="5:9" ht="28.2" customHeight="1">
      <c r="E13" s="3" t="s">
        <v>14</v>
      </c>
      <c r="F13" s="4" t="s">
        <v>15</v>
      </c>
    </row>
    <row r="14" spans="5:9" ht="14.4">
      <c r="E14" s="69"/>
      <c r="F14" s="69"/>
    </row>
    <row r="15" spans="5:9" ht="40.200000000000003" customHeight="1">
      <c r="E15" s="68" t="s">
        <v>18</v>
      </c>
      <c r="F15" s="68"/>
    </row>
    <row r="16" spans="5:9">
      <c r="F16"/>
    </row>
    <row r="17" spans="5:6">
      <c r="F17"/>
    </row>
    <row r="18" spans="5:6">
      <c r="F18"/>
    </row>
    <row r="19" spans="5:6">
      <c r="F19"/>
    </row>
    <row r="20" spans="5:6">
      <c r="F20"/>
    </row>
    <row r="21" spans="5:6">
      <c r="F21"/>
    </row>
    <row r="22" spans="5:6">
      <c r="F22"/>
    </row>
    <row r="23" spans="5:6">
      <c r="F23"/>
    </row>
    <row r="24" spans="5:6">
      <c r="F24"/>
    </row>
    <row r="25" spans="5:6">
      <c r="F25"/>
    </row>
    <row r="26" spans="5:6">
      <c r="F26"/>
    </row>
    <row r="27" spans="5:6">
      <c r="F27"/>
    </row>
    <row r="28" spans="5:6">
      <c r="F28"/>
    </row>
    <row r="29" spans="5:6" ht="13.2" customHeight="1" thickBot="1">
      <c r="F29"/>
    </row>
    <row r="30" spans="5:6" ht="32.4" customHeight="1" thickBot="1">
      <c r="E30" s="66" t="s">
        <v>29</v>
      </c>
      <c r="F30" s="67"/>
    </row>
  </sheetData>
  <mergeCells count="6">
    <mergeCell ref="E30:F30"/>
    <mergeCell ref="E15:F15"/>
    <mergeCell ref="E14:F14"/>
    <mergeCell ref="E1:I1"/>
    <mergeCell ref="E4:F4"/>
    <mergeCell ref="E8:F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1:G28"/>
  <sheetViews>
    <sheetView showGridLines="0" zoomScale="85" zoomScaleNormal="85" workbookViewId="0">
      <selection activeCell="G17" sqref="G17"/>
    </sheetView>
  </sheetViews>
  <sheetFormatPr baseColWidth="10" defaultRowHeight="13.2"/>
  <cols>
    <col min="5" max="5" width="28.33203125" customWidth="1"/>
    <col min="6" max="6" width="37.44140625" customWidth="1"/>
    <col min="7" max="7" width="113.33203125" customWidth="1"/>
  </cols>
  <sheetData>
    <row r="1" spans="5:7" ht="121.2" customHeight="1">
      <c r="E1" s="80" t="s">
        <v>20</v>
      </c>
      <c r="F1" s="80"/>
      <c r="G1" s="80"/>
    </row>
    <row r="2" spans="5:7" ht="13.8" thickBot="1"/>
    <row r="3" spans="5:7" s="5" customFormat="1" ht="58.5" customHeight="1" thickBot="1">
      <c r="E3" s="52" t="s">
        <v>5</v>
      </c>
      <c r="F3" s="53"/>
      <c r="G3" s="53" t="s">
        <v>9</v>
      </c>
    </row>
    <row r="4" spans="5:7" ht="26.4" customHeight="1">
      <c r="E4" s="54" t="s">
        <v>21</v>
      </c>
      <c r="F4" s="55"/>
      <c r="G4" s="56"/>
    </row>
    <row r="5" spans="5:7" ht="15.6">
      <c r="E5" s="47" t="s">
        <v>2</v>
      </c>
      <c r="F5" s="48"/>
      <c r="G5" s="57">
        <v>0</v>
      </c>
    </row>
    <row r="6" spans="5:7" ht="15.6">
      <c r="E6" s="47" t="s">
        <v>3</v>
      </c>
      <c r="F6" s="48"/>
      <c r="G6" s="57">
        <v>0</v>
      </c>
    </row>
    <row r="7" spans="5:7" ht="69.599999999999994" customHeight="1">
      <c r="E7" s="78" t="s">
        <v>35</v>
      </c>
      <c r="F7" s="79"/>
      <c r="G7" s="57">
        <v>0</v>
      </c>
    </row>
    <row r="8" spans="5:7" ht="58.8" customHeight="1" thickBot="1">
      <c r="E8" s="76" t="s">
        <v>34</v>
      </c>
      <c r="F8" s="77"/>
      <c r="G8" s="58">
        <v>0</v>
      </c>
    </row>
    <row r="9" spans="5:7" ht="64.2" customHeight="1">
      <c r="E9" s="75" t="s">
        <v>18</v>
      </c>
      <c r="F9" s="75"/>
      <c r="G9" s="75"/>
    </row>
    <row r="10" spans="5:7" ht="15" customHeight="1">
      <c r="E10" s="51"/>
      <c r="F10" s="51"/>
      <c r="G10" s="51"/>
    </row>
    <row r="11" spans="5:7">
      <c r="E11" s="1"/>
      <c r="F11" s="1"/>
      <c r="G11" s="1"/>
    </row>
    <row r="27" spans="5:7" ht="13.8" thickBot="1"/>
    <row r="28" spans="5:7" ht="29.4" customHeight="1" thickBot="1">
      <c r="E28" s="49" t="s">
        <v>28</v>
      </c>
      <c r="F28" s="50"/>
      <c r="G28" s="50"/>
    </row>
  </sheetData>
  <mergeCells count="4">
    <mergeCell ref="E9:G9"/>
    <mergeCell ref="E8:F8"/>
    <mergeCell ref="E7:F7"/>
    <mergeCell ref="E1:G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L13"/>
  <sheetViews>
    <sheetView showGridLines="0" tabSelected="1" topLeftCell="A4" zoomScale="85" zoomScaleNormal="85" workbookViewId="0">
      <selection activeCell="H11" sqref="H11:I11"/>
    </sheetView>
  </sheetViews>
  <sheetFormatPr baseColWidth="10" defaultRowHeight="49.5" customHeight="1"/>
  <cols>
    <col min="5" max="5" width="39.44140625" customWidth="1"/>
    <col min="6" max="6" width="37.109375" customWidth="1"/>
    <col min="7" max="7" width="34.6640625" customWidth="1"/>
    <col min="8" max="8" width="31.77734375" customWidth="1"/>
    <col min="9" max="9" width="34" customWidth="1"/>
    <col min="10" max="11" width="13.6640625" customWidth="1"/>
    <col min="12" max="12" width="30.5546875" customWidth="1"/>
  </cols>
  <sheetData>
    <row r="2" spans="5:12" s="2" customFormat="1" ht="112.2" customHeight="1">
      <c r="E2" s="13" t="s">
        <v>5</v>
      </c>
      <c r="F2" s="14" t="s">
        <v>12</v>
      </c>
      <c r="G2" s="15" t="s">
        <v>25</v>
      </c>
      <c r="H2" s="15" t="s">
        <v>22</v>
      </c>
      <c r="I2" s="23" t="s">
        <v>23</v>
      </c>
      <c r="J2" s="87" t="s">
        <v>11</v>
      </c>
      <c r="K2" s="88"/>
      <c r="L2" s="16" t="s">
        <v>24</v>
      </c>
    </row>
    <row r="3" spans="5:12" s="2" customFormat="1" ht="49.5" customHeight="1">
      <c r="E3" s="89" t="s">
        <v>17</v>
      </c>
      <c r="F3" s="90"/>
      <c r="G3" s="17"/>
      <c r="H3" s="18"/>
      <c r="I3" s="25"/>
      <c r="J3" s="91"/>
      <c r="K3" s="92"/>
      <c r="L3" s="19"/>
    </row>
    <row r="4" spans="5:12" s="2" customFormat="1" ht="89.4" customHeight="1">
      <c r="E4" s="24" t="s">
        <v>36</v>
      </c>
      <c r="F4" s="38">
        <f>'ACHATS AFFICHAGE'!F5</f>
        <v>0</v>
      </c>
      <c r="G4" s="59">
        <v>1</v>
      </c>
      <c r="H4" s="60">
        <v>19000</v>
      </c>
      <c r="I4" s="46">
        <f>SUM(G4*H4*F4)</f>
        <v>0</v>
      </c>
      <c r="J4" s="81">
        <f>'TAUX TVA'!S18</f>
        <v>0</v>
      </c>
      <c r="K4" s="81"/>
      <c r="L4" s="42">
        <f>I4*J4+I4</f>
        <v>0</v>
      </c>
    </row>
    <row r="5" spans="5:12" s="2" customFormat="1" ht="80.400000000000006" customHeight="1">
      <c r="E5" s="20" t="s">
        <v>19</v>
      </c>
      <c r="F5" s="45">
        <f>'ACHATS AUTRES MEDIAS'!G7</f>
        <v>0</v>
      </c>
      <c r="G5" s="36">
        <v>1</v>
      </c>
      <c r="H5" s="37">
        <v>3500</v>
      </c>
      <c r="I5" s="41">
        <f>SUM(G5*H5*F5)</f>
        <v>0</v>
      </c>
      <c r="J5" s="81">
        <f>'TAUX TVA'!S18</f>
        <v>0</v>
      </c>
      <c r="K5" s="81"/>
      <c r="L5" s="42">
        <f t="shared" ref="L5:L9" si="0">I5*J5+I5</f>
        <v>0</v>
      </c>
    </row>
    <row r="6" spans="5:12" s="2" customFormat="1" ht="72" customHeight="1">
      <c r="E6" s="20" t="s">
        <v>10</v>
      </c>
      <c r="F6" s="39">
        <f>'ACHATS AUTRES MEDIAS'!G8</f>
        <v>0</v>
      </c>
      <c r="G6" s="36">
        <v>1</v>
      </c>
      <c r="H6" s="37">
        <v>3500</v>
      </c>
      <c r="I6" s="41">
        <f t="shared" ref="I6:I9" si="1">SUM(G6*H6*F6)</f>
        <v>0</v>
      </c>
      <c r="J6" s="81">
        <f>'TAUX TVA'!S18</f>
        <v>0</v>
      </c>
      <c r="K6" s="81"/>
      <c r="L6" s="42">
        <f t="shared" si="0"/>
        <v>0</v>
      </c>
    </row>
    <row r="7" spans="5:12" s="2" customFormat="1" ht="49.5" customHeight="1">
      <c r="E7" s="20" t="s">
        <v>2</v>
      </c>
      <c r="F7" s="38">
        <f>'ACHATS AUTRES MEDIAS'!G5</f>
        <v>0</v>
      </c>
      <c r="G7" s="36">
        <v>2</v>
      </c>
      <c r="H7" s="37">
        <v>20000</v>
      </c>
      <c r="I7" s="41">
        <f t="shared" si="1"/>
        <v>0</v>
      </c>
      <c r="J7" s="81">
        <f>'TAUX TVA'!S18</f>
        <v>0</v>
      </c>
      <c r="K7" s="81"/>
      <c r="L7" s="42">
        <f t="shared" si="0"/>
        <v>0</v>
      </c>
    </row>
    <row r="8" spans="5:12" s="2" customFormat="1" ht="49.5" customHeight="1">
      <c r="E8" s="20" t="s">
        <v>3</v>
      </c>
      <c r="F8" s="38">
        <f>'ACHATS AUTRES MEDIAS'!G6</f>
        <v>0</v>
      </c>
      <c r="G8" s="36">
        <v>3</v>
      </c>
      <c r="H8" s="37">
        <v>40000</v>
      </c>
      <c r="I8" s="41">
        <f t="shared" si="1"/>
        <v>0</v>
      </c>
      <c r="J8" s="81">
        <f>'TAUX TVA'!S18</f>
        <v>0</v>
      </c>
      <c r="K8" s="81"/>
      <c r="L8" s="42">
        <f t="shared" si="0"/>
        <v>0</v>
      </c>
    </row>
    <row r="9" spans="5:12" s="2" customFormat="1" ht="49.5" customHeight="1">
      <c r="E9" s="24" t="s">
        <v>4</v>
      </c>
      <c r="F9" s="40">
        <f>'ACHATS AFFICHAGE'!F12</f>
        <v>0</v>
      </c>
      <c r="G9" s="36">
        <v>2</v>
      </c>
      <c r="H9" s="37">
        <v>6000</v>
      </c>
      <c r="I9" s="41">
        <f t="shared" si="1"/>
        <v>0</v>
      </c>
      <c r="J9" s="81">
        <f>'TAUX TVA'!S18</f>
        <v>0</v>
      </c>
      <c r="K9" s="81"/>
      <c r="L9" s="42">
        <f t="shared" si="0"/>
        <v>0</v>
      </c>
    </row>
    <row r="10" spans="5:12" s="2" customFormat="1" ht="49.5" customHeight="1">
      <c r="E10" s="85" t="s">
        <v>33</v>
      </c>
      <c r="F10" s="86"/>
      <c r="G10" s="34"/>
      <c r="H10" s="35">
        <f>(H4*G4)+(H5*G5)+(H6*G6)+(H7*G7)+(H8*G8)+(H9*G9)</f>
        <v>198000</v>
      </c>
      <c r="I10" s="43">
        <f>SUM(I3:I9)</f>
        <v>0</v>
      </c>
      <c r="J10" s="81">
        <f>'TAUX TVA'!S18</f>
        <v>0</v>
      </c>
      <c r="K10" s="81"/>
      <c r="L10" s="44">
        <f>SUM(L3:L9)+I10</f>
        <v>0</v>
      </c>
    </row>
    <row r="11" spans="5:12" s="2" customFormat="1" ht="49.5" customHeight="1">
      <c r="E11" s="85" t="s">
        <v>39</v>
      </c>
      <c r="F11" s="86"/>
      <c r="G11" s="34"/>
      <c r="H11" s="93">
        <f>SUM(H10+I10)</f>
        <v>198000</v>
      </c>
      <c r="I11" s="94"/>
      <c r="J11" s="95">
        <f>'TAUX TVA'!S18</f>
        <v>0</v>
      </c>
      <c r="K11" s="95"/>
      <c r="L11" s="96"/>
    </row>
    <row r="12" spans="5:12" ht="49.5" customHeight="1" thickBot="1"/>
    <row r="13" spans="5:12" ht="49.5" customHeight="1" thickBot="1">
      <c r="E13" s="82" t="s">
        <v>38</v>
      </c>
      <c r="F13" s="83"/>
      <c r="G13" s="83"/>
      <c r="H13" s="83"/>
      <c r="I13" s="83"/>
      <c r="J13" s="83"/>
      <c r="K13" s="83"/>
      <c r="L13" s="84"/>
    </row>
  </sheetData>
  <mergeCells count="15">
    <mergeCell ref="J5:K5"/>
    <mergeCell ref="E13:L13"/>
    <mergeCell ref="E11:F11"/>
    <mergeCell ref="J2:K2"/>
    <mergeCell ref="E3:F3"/>
    <mergeCell ref="J3:K3"/>
    <mergeCell ref="J4:K4"/>
    <mergeCell ref="J6:K6"/>
    <mergeCell ref="J7:K7"/>
    <mergeCell ref="J8:K8"/>
    <mergeCell ref="J9:K9"/>
    <mergeCell ref="E10:F10"/>
    <mergeCell ref="H11:I11"/>
    <mergeCell ref="J11:K11"/>
    <mergeCell ref="J10:K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TAUX TVA</vt:lpstr>
      <vt:lpstr>ACHATS AFFICHAGE</vt:lpstr>
      <vt:lpstr>ACHATS AUTRES MEDIAS</vt:lpstr>
      <vt:lpstr>DQE</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elagadecfethaddine</dc:creator>
  <cp:lastModifiedBy>PERETTI-ESQUIVIE, Flore (ARS-GUADELOUPE/DAI/SAM)</cp:lastModifiedBy>
  <cp:lastPrinted>2017-03-08T12:55:08Z</cp:lastPrinted>
  <dcterms:created xsi:type="dcterms:W3CDTF">2012-07-24T12:59:57Z</dcterms:created>
  <dcterms:modified xsi:type="dcterms:W3CDTF">2025-08-25T21:36:42Z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2025-08-12T14:17:34Z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79d09041-80fa-4c2e-9d99-447601ecf353</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